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LUNO\Desktop\Nova pasta\"/>
    </mc:Choice>
  </mc:AlternateContent>
  <xr:revisionPtr revIDLastSave="0" documentId="13_ncr:1_{DEA7703A-53E9-42E3-8315-F161CA9BF8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I7" i="1"/>
  <c r="K7" i="1"/>
  <c r="N7" i="1" s="1"/>
  <c r="J7" i="1"/>
  <c r="M7" i="1" s="1"/>
  <c r="E7" i="1"/>
  <c r="I5" i="1"/>
  <c r="E5" i="1"/>
  <c r="J5" i="1" s="1"/>
  <c r="M5" i="1" s="1"/>
  <c r="E6" i="1"/>
  <c r="D6" i="1"/>
  <c r="D5" i="1"/>
  <c r="L5" i="1" l="1"/>
  <c r="K5" i="1"/>
  <c r="N5" i="1" s="1"/>
  <c r="J6" i="1"/>
  <c r="M6" i="1" s="1"/>
  <c r="I6" i="1"/>
  <c r="L6" i="1" s="1"/>
  <c r="K6" i="1"/>
  <c r="N6" i="1" s="1"/>
</calcChain>
</file>

<file path=xl/sharedStrings.xml><?xml version="1.0" encoding="utf-8"?>
<sst xmlns="http://schemas.openxmlformats.org/spreadsheetml/2006/main" count="19" uniqueCount="19">
  <si>
    <t>SETOR</t>
  </si>
  <si>
    <t>CLASSIFICAÇÃO</t>
  </si>
  <si>
    <t>SALÃO</t>
  </si>
  <si>
    <t>F-8</t>
  </si>
  <si>
    <t>POPULAÇÃO</t>
  </si>
  <si>
    <t>SERVICO</t>
  </si>
  <si>
    <t>D-1</t>
  </si>
  <si>
    <t>TAXA POPULACIONAL</t>
  </si>
  <si>
    <t>CP CORREDOR</t>
  </si>
  <si>
    <t xml:space="preserve">CP ESCADA </t>
  </si>
  <si>
    <t>CP PORTA</t>
  </si>
  <si>
    <t>UP CORREDOR</t>
  </si>
  <si>
    <t xml:space="preserve">UP ESCADA </t>
  </si>
  <si>
    <t>UP PORTA</t>
  </si>
  <si>
    <t>L CORREDOR</t>
  </si>
  <si>
    <t xml:space="preserve">L ESCADA </t>
  </si>
  <si>
    <t>L PORTA</t>
  </si>
  <si>
    <t>ÁREA CONSTRUÍDA (M²)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</si>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</sst>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0" fillId="0" borderId="1" xfId="0" applyBorder="1" applyAlignment="1">
      <alignment horizontal="center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7"/>
  <sheetViews>
    <sheetView tabSelected="1" topLeftCell="C1" zoomScale="145" zoomScaleNormal="145" workbookViewId="0">
      <selection activeCell="L7" sqref="L7"/>
    </sheetView>
  </sheetViews>
  <sheetFormatPr defaultRowHeight="14.4" x14ac:dyDescent="0.3"/>
  <cols>
    <col min="1" max="1" width="8.6640625" customWidth="1"/>
    <col min="2" max="2" width="15.5546875" customWidth="1"/>
    <col min="3" max="3" width="19" customWidth="1"/>
    <col min="4" max="4" width="16.33203125" customWidth="1"/>
    <col min="5" max="5" width="12.44140625" customWidth="1"/>
    <col min="6" max="6" width="12.88671875" bestFit="1" customWidth="1"/>
    <col min="7" max="7" width="10.44140625" bestFit="1" customWidth="1"/>
    <col min="8" max="8" width="9.109375" bestFit="1" customWidth="1"/>
    <col min="9" max="9" width="12.44140625" customWidth="1"/>
    <col min="12" max="12" width="12" customWidth="1"/>
    <col min="14" max="14" width="7.33203125" customWidth="1"/>
  </cols>
  <sheetData>
    <row r="4" spans="1:14" ht="46.8" x14ac:dyDescent="0.3">
      <c r="A4" s="4" t="s">
        <v>0</v>
      </c>
      <c r="B4" s="4" t="s">
        <v>1</v>
      </c>
      <c r="C4" s="4" t="s">
        <v>17</v>
      </c>
      <c r="D4" s="4" t="s">
        <v>7</v>
      </c>
      <c r="E4" s="4" t="s">
        <v>4</v>
      </c>
      <c r="F4" s="5" t="s">
        <v>8</v>
      </c>
      <c r="G4" s="5" t="s">
        <v>9</v>
      </c>
      <c r="H4" s="5" t="s">
        <v>10</v>
      </c>
      <c r="I4" s="7" t="s">
        <v>11</v>
      </c>
      <c r="J4" s="7" t="s">
        <v>12</v>
      </c>
      <c r="K4" s="7" t="s">
        <v>13</v>
      </c>
      <c r="L4" s="9" t="s">
        <v>14</v>
      </c>
      <c r="M4" s="9" t="s">
        <v>15</v>
      </c>
      <c r="N4" s="9" t="s">
        <v>16</v>
      </c>
    </row>
    <row r="5" spans="1:14" ht="15.6" x14ac:dyDescent="0.3">
      <c r="A5" s="1" t="s">
        <v>2</v>
      </c>
      <c r="B5" s="2" t="s">
        <v>3</v>
      </c>
      <c r="C5" s="2">
        <v>204</v>
      </c>
      <c r="D5" s="3">
        <f>1/1</f>
        <v>1</v>
      </c>
      <c r="E5" s="3">
        <f>ROUNDUP(C5*D5,)</f>
        <v>204</v>
      </c>
      <c r="F5" s="6">
        <v>100</v>
      </c>
      <c r="G5" s="6">
        <v>75</v>
      </c>
      <c r="H5" s="6">
        <v>100</v>
      </c>
      <c r="I5" s="8">
        <f>ROUNDUP($E$5/F5,0)</f>
        <v>3</v>
      </c>
      <c r="J5" s="8">
        <f t="shared" ref="J5:K5" si="0">ROUNDUP($E$5/G5,0)</f>
        <v>3</v>
      </c>
      <c r="K5" s="8">
        <f t="shared" si="0"/>
        <v>3</v>
      </c>
      <c r="L5" s="10">
        <f>IF(I5*0.55&lt;1.2,1.2,I5*0.55)</f>
        <v>1.6500000000000001</v>
      </c>
      <c r="M5" s="10">
        <f t="shared" ref="M5" si="1">IF(J5*0.55&lt;1.2,1.2,J5*0.55)</f>
        <v>1.6500000000000001</v>
      </c>
      <c r="N5" s="10">
        <f t="shared" ref="N5" si="2">IF(K5*0.55&lt;1.2,1.2,K5*0.55)</f>
        <v>1.6500000000000001</v>
      </c>
    </row>
    <row r="6" spans="1:14" ht="15.6" x14ac:dyDescent="0.3">
      <c r="A6" s="1" t="s">
        <v>5</v>
      </c>
      <c r="B6" s="2" t="s">
        <v>6</v>
      </c>
      <c r="C6" s="2">
        <v>80</v>
      </c>
      <c r="D6" s="3">
        <f>1/7</f>
        <v>0.14285714285714285</v>
      </c>
      <c r="E6" s="3">
        <f>ROUNDUP(C6*D6,0)</f>
        <v>12</v>
      </c>
      <c r="F6" s="6">
        <v>100</v>
      </c>
      <c r="G6" s="6">
        <v>60</v>
      </c>
      <c r="H6" s="6">
        <v>100</v>
      </c>
      <c r="I6" s="8">
        <f>ROUNDUP($E$6/F6,0)</f>
        <v>1</v>
      </c>
      <c r="J6" s="8">
        <f t="shared" ref="J6:K6" si="3">ROUNDUP($E$6/G6,0)</f>
        <v>1</v>
      </c>
      <c r="K6" s="8">
        <f t="shared" si="3"/>
        <v>1</v>
      </c>
      <c r="L6" s="10">
        <f>IF(I6*0.55&lt;1.2,1.2,I6*0.55)</f>
        <v>1.2</v>
      </c>
      <c r="M6" s="10">
        <f t="shared" ref="M6:N6" si="4">IF(J6*0.55&lt;1.2,1.2,J6*0.55)</f>
        <v>1.2</v>
      </c>
      <c r="N6" s="10">
        <f t="shared" si="4"/>
        <v>1.2</v>
      </c>
    </row>
    <row r="7" spans="1:14" ht="15.6" x14ac:dyDescent="0.3">
      <c r="A7" s="11" t="s">
        <v>18</v>
      </c>
      <c r="B7" s="11"/>
      <c r="C7" s="11"/>
      <c r="D7" s="11"/>
      <c r="E7" s="13">
        <f>SUM(E5:E6)</f>
        <v>216</v>
      </c>
      <c r="F7" s="6">
        <v>100</v>
      </c>
      <c r="G7" s="6">
        <v>60</v>
      </c>
      <c r="H7" s="6">
        <v>100</v>
      </c>
      <c r="I7" s="8">
        <f>ROUNDUP($E$7/F7,0)</f>
        <v>3</v>
      </c>
      <c r="J7" s="8">
        <f>ROUNDUP($E$7/G7,0)</f>
        <v>4</v>
      </c>
      <c r="K7" s="8">
        <f>ROUNDUP($E$7/H7,0)</f>
        <v>3</v>
      </c>
      <c r="L7" s="12">
        <f>IF(I7*0.55&lt;1.2,1.2,I7*0.55)</f>
        <v>1.6500000000000001</v>
      </c>
      <c r="M7" s="10">
        <f t="shared" ref="M7" si="5">IF(J7*0.55&lt;1.2,1.2,J7*0.55)</f>
        <v>2.2000000000000002</v>
      </c>
      <c r="N7" s="12">
        <f t="shared" ref="N7" si="6">IF(K7*0.55&lt;1.2,1.2,K7*0.55)</f>
        <v>1.6500000000000001</v>
      </c>
    </row>
  </sheetData>
  <mergeCells count="1">
    <mergeCell ref="A7:D7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Vieira</dc:creator>
  <cp:lastModifiedBy>ALUNO</cp:lastModifiedBy>
  <dcterms:created xsi:type="dcterms:W3CDTF">2023-04-15T02:06:09Z</dcterms:created>
  <dcterms:modified xsi:type="dcterms:W3CDTF">2023-04-15T15:06:11Z</dcterms:modified>
</cp:coreProperties>
</file>